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C18" i="1"/>
  <c r="D6" i="1"/>
  <c r="C6" i="1"/>
  <c r="E11" i="1"/>
  <c r="E8" i="1" l="1"/>
  <c r="E9" i="1"/>
  <c r="E10" i="1"/>
  <c r="E13" i="1"/>
  <c r="E14" i="1"/>
  <c r="E15" i="1"/>
  <c r="E17" i="1"/>
  <c r="E20" i="1"/>
  <c r="E21" i="1"/>
  <c r="E23" i="1"/>
  <c r="E25" i="1"/>
  <c r="E26" i="1"/>
  <c r="E27" i="1"/>
  <c r="E30" i="1"/>
  <c r="E32" i="1"/>
  <c r="E33" i="1"/>
  <c r="E34" i="1"/>
  <c r="E35" i="1"/>
  <c r="E36" i="1"/>
  <c r="E38" i="1"/>
  <c r="E39" i="1"/>
  <c r="D29" i="1"/>
  <c r="D28" i="1" s="1"/>
  <c r="C29" i="1"/>
  <c r="C28" i="1" s="1"/>
  <c r="D24" i="1"/>
  <c r="C24" i="1"/>
  <c r="D22" i="1"/>
  <c r="C22" i="1"/>
  <c r="D19" i="1"/>
  <c r="C19" i="1"/>
  <c r="D16" i="1"/>
  <c r="C16" i="1"/>
  <c r="D12" i="1"/>
  <c r="C12" i="1"/>
  <c r="D7" i="1"/>
  <c r="E7" i="1" s="1"/>
  <c r="C7" i="1"/>
  <c r="E22" i="1" l="1"/>
  <c r="E18" i="1"/>
  <c r="E24" i="1"/>
  <c r="D40" i="1"/>
  <c r="E28" i="1"/>
  <c r="C40" i="1"/>
  <c r="E40" i="1" s="1"/>
  <c r="E12" i="1"/>
  <c r="E16" i="1"/>
  <c r="E19" i="1"/>
  <c r="E29" i="1"/>
  <c r="E6" i="1"/>
</calcChain>
</file>

<file path=xl/sharedStrings.xml><?xml version="1.0" encoding="utf-8"?>
<sst xmlns="http://schemas.openxmlformats.org/spreadsheetml/2006/main" count="74" uniqueCount="74">
  <si>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</si>
  <si>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</si>
  <si>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</si>
  <si>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</si>
  <si>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</si>
  <si>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</si>
  <si>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</si>
  <si>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</si>
  <si>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</si>
  <si>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</si>
  <si>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</si>
  <si>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</si>
  <si>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</si>
  <si>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</si>
  <si>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</si>
  <si>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</si>
  <si>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</si>
  <si>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</si>
  <si>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</si>
  <si>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108 00000 00 0000 000</t>
  </si>
  <si>
    <t>Государственная пошлина, сборы</t>
  </si>
  <si>
    <t>108 04020 01 0000 110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</si>
  <si>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</si>
  <si>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</si>
  <si>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</si>
  <si>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</si>
  <si>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</si>
  <si>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</si>
  <si>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</si>
  <si>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</si>
  <si>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</si>
  <si>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113 02995 10 0000 130</t>
  </si>
  <si>
    <t>Прочие доходы от компенсации затрат бюджетов сельских поселений</t>
  </si>
  <si>
    <t>114 00000 00 0000 000</t>
  </si>
  <si>
    <t>Доходы от продажи материальных и нематериальных активов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</si>
  <si>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</si>
  <si>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</si>
  <si>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</si>
  <si>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</si>
  <si>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</si>
  <si>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</si>
  <si>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</si>
  <si>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</si>
  <si>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</si>
  <si>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</si>
  <si>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</si>
  <si>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</si>
  <si>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</si>
  <si>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</si>
  <si>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</si>
  <si>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</si>
  <si>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</si>
  <si>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</si>
  <si>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</si>
  <si>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218 05010 10 0000 180</t>
  </si>
  <si>
    <t>Доходы бюджетов поселения от возврата бюджетными учреждениями остатков субсидий прошлых лет</t>
  </si>
  <si>
    <t>219 05000 10 0000 151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</si>
  <si>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</si>
  <si>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</si>
  <si>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</si>
  <si>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</si>
  <si>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 xml:space="preserve">Аналитические данные о поступлении доходов Семейкинского сельского поселения                                                                                                                                                 за 3 квартал 2017 года в сравнении с 3 кварталом 2016 года </t>
  </si>
  <si>
    <t>Исполнено за               3 квартал                     2016 года</t>
  </si>
  <si>
    <t>Исполнено за               3 квартал                     2017 года</t>
  </si>
  <si>
    <t>Темп роста к 3 кварталу 2016 года, %</t>
  </si>
  <si>
    <t>НАЛОГОВЫЕ ДОХОДЫ</t>
  </si>
  <si>
    <t>103 02000 01 0000 000</t>
  </si>
  <si>
    <t>Акцизы по подакцизным товарам (продукции), производимым на территории Российской Федерации</t>
  </si>
  <si>
    <t>НЕНАЛОГОВЫЕ ДОХОДЫ</t>
  </si>
  <si>
    <t>БЕЗВОЗМЕЗДНЫЕ ПОСТУПЛЕНИЯ</t>
  </si>
  <si>
    <t>202 04025 10 0000 151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</si>
  <si>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</si>
  <si>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</si>
  <si>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114 02050 10 0000 440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</si>
</sst>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164" fontId="4" fillId="0" borderId="2" xfId="2" applyNumberFormat="1" applyFont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24" workbookViewId="0">
      <selection activeCell="C40" sqref="C40"/>
    </sheetView>
  </sheetViews>
  <sheetFormatPr defaultRowHeight="15" x14ac:dyDescent="0.2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 x14ac:dyDescent="0.25">
      <c r="A1" s="34" t="s">
        <v>61</v>
      </c>
      <c r="B1" s="34"/>
      <c r="C1" s="34"/>
      <c r="D1" s="34"/>
      <c r="E1" s="34"/>
    </row>
    <row r="2" spans="1:5" ht="29.25" customHeight="1" x14ac:dyDescent="0.25">
      <c r="A2" s="34"/>
      <c r="B2" s="34"/>
      <c r="C2" s="34"/>
      <c r="D2" s="34"/>
      <c r="E2" s="34"/>
    </row>
    <row r="3" spans="1:5" ht="15.75" x14ac:dyDescent="0.25">
      <c r="B3" s="1"/>
      <c r="D3" s="33" t="s">
        <v>0</v>
      </c>
      <c r="E3" s="33"/>
    </row>
    <row r="4" spans="1:5" ht="71.25" customHeight="1" x14ac:dyDescent="0.25">
      <c r="A4" s="18" t="s">
        <v>1</v>
      </c>
      <c r="B4" s="18" t="s">
        <v>2</v>
      </c>
      <c r="C4" s="18" t="s">
        <v>62</v>
      </c>
      <c r="D4" s="18" t="s">
        <v>63</v>
      </c>
      <c r="E4" s="18" t="s">
        <v>64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35" t="s">
        <v>65</v>
      </c>
      <c r="B6" s="36"/>
      <c r="C6" s="25">
        <f>C7+C11+C12+C16</f>
        <v>4737587.3099999996</v>
      </c>
      <c r="D6" s="25">
        <f>D7+D11+D12+D16</f>
        <v>1127301.8399999999</v>
      </c>
      <c r="E6" s="26">
        <f>D6/C6</f>
        <v>0.23794850970250508</v>
      </c>
    </row>
    <row r="7" spans="1:5" x14ac:dyDescent="0.25">
      <c r="A7" s="3" t="s">
        <v>3</v>
      </c>
      <c r="B7" s="4" t="s">
        <v>4</v>
      </c>
      <c r="C7" s="5">
        <f>C8+C9+C10</f>
        <v>4002696.42</v>
      </c>
      <c r="D7" s="5">
        <f>D8+D9+D10</f>
        <v>497785.45999999996</v>
      </c>
      <c r="E7" s="19">
        <f t="shared" ref="E7:E40" si="0">D7/C7</f>
        <v>0.12436253159563872</v>
      </c>
    </row>
    <row r="8" spans="1:5" ht="64.5" x14ac:dyDescent="0.25">
      <c r="A8" s="21" t="s">
        <v>5</v>
      </c>
      <c r="B8" s="23" t="s">
        <v>6</v>
      </c>
      <c r="C8" s="6">
        <v>3703644.28</v>
      </c>
      <c r="D8" s="7">
        <v>463231.07</v>
      </c>
      <c r="E8" s="20">
        <f t="shared" si="0"/>
        <v>0.12507439564363348</v>
      </c>
    </row>
    <row r="9" spans="1:5" ht="90" x14ac:dyDescent="0.25">
      <c r="A9" s="22" t="s">
        <v>7</v>
      </c>
      <c r="B9" s="24" t="s">
        <v>8</v>
      </c>
      <c r="C9" s="8">
        <v>254783.25</v>
      </c>
      <c r="D9" s="9">
        <v>32466.04</v>
      </c>
      <c r="E9" s="20">
        <f t="shared" si="0"/>
        <v>0.12742611612027085</v>
      </c>
    </row>
    <row r="10" spans="1:5" ht="39" x14ac:dyDescent="0.25">
      <c r="A10" s="22" t="s">
        <v>9</v>
      </c>
      <c r="B10" s="24" t="s">
        <v>10</v>
      </c>
      <c r="C10" s="8">
        <v>44268.89</v>
      </c>
      <c r="D10" s="9">
        <v>2088.35</v>
      </c>
      <c r="E10" s="20">
        <f t="shared" si="0"/>
        <v>4.7174211957878319E-2</v>
      </c>
    </row>
    <row r="11" spans="1:5" ht="26.25" x14ac:dyDescent="0.25">
      <c r="A11" s="27" t="s">
        <v>66</v>
      </c>
      <c r="B11" s="28" t="s">
        <v>67</v>
      </c>
      <c r="C11" s="5">
        <v>212941.1</v>
      </c>
      <c r="D11" s="16">
        <v>0</v>
      </c>
      <c r="E11" s="29">
        <f t="shared" si="0"/>
        <v>0</v>
      </c>
    </row>
    <row r="12" spans="1:5" x14ac:dyDescent="0.25">
      <c r="A12" s="10" t="s">
        <v>11</v>
      </c>
      <c r="B12" s="11" t="s">
        <v>12</v>
      </c>
      <c r="C12" s="5">
        <f>C13+C14+C15</f>
        <v>519729.79</v>
      </c>
      <c r="D12" s="5">
        <f>D13+D14+D15</f>
        <v>626496.38</v>
      </c>
      <c r="E12" s="19">
        <f t="shared" si="0"/>
        <v>1.205427112423169</v>
      </c>
    </row>
    <row r="13" spans="1:5" ht="39" x14ac:dyDescent="0.25">
      <c r="A13" s="10" t="s">
        <v>13</v>
      </c>
      <c r="B13" s="12" t="s">
        <v>14</v>
      </c>
      <c r="C13" s="8">
        <v>6989.72</v>
      </c>
      <c r="D13" s="9">
        <v>25876.35</v>
      </c>
      <c r="E13" s="20">
        <f t="shared" si="0"/>
        <v>3.7020581654200737</v>
      </c>
    </row>
    <row r="14" spans="1:5" ht="26.25" x14ac:dyDescent="0.25">
      <c r="A14" s="10" t="s">
        <v>15</v>
      </c>
      <c r="B14" s="12" t="s">
        <v>16</v>
      </c>
      <c r="C14" s="8">
        <v>475265.08</v>
      </c>
      <c r="D14" s="9">
        <v>364102.88</v>
      </c>
      <c r="E14" s="20">
        <f t="shared" si="0"/>
        <v>0.76610484405881452</v>
      </c>
    </row>
    <row r="15" spans="1:5" ht="26.25" x14ac:dyDescent="0.25">
      <c r="A15" s="10" t="s">
        <v>17</v>
      </c>
      <c r="B15" s="12" t="s">
        <v>18</v>
      </c>
      <c r="C15" s="8">
        <v>37474.99</v>
      </c>
      <c r="D15" s="9">
        <v>236517.15</v>
      </c>
      <c r="E15" s="20">
        <f t="shared" si="0"/>
        <v>6.31133323851454</v>
      </c>
    </row>
    <row r="16" spans="1:5" x14ac:dyDescent="0.25">
      <c r="A16" s="10" t="s">
        <v>19</v>
      </c>
      <c r="B16" s="4" t="s">
        <v>20</v>
      </c>
      <c r="C16" s="5">
        <f>C17</f>
        <v>2220</v>
      </c>
      <c r="D16" s="5">
        <f>D17</f>
        <v>3020</v>
      </c>
      <c r="E16" s="19">
        <f t="shared" si="0"/>
        <v>1.3603603603603605</v>
      </c>
    </row>
    <row r="17" spans="1:5" ht="51.75" x14ac:dyDescent="0.25">
      <c r="A17" s="10" t="s">
        <v>21</v>
      </c>
      <c r="B17" s="12" t="s">
        <v>22</v>
      </c>
      <c r="C17" s="8">
        <v>2220</v>
      </c>
      <c r="D17" s="9">
        <v>3020</v>
      </c>
      <c r="E17" s="20">
        <f t="shared" si="0"/>
        <v>1.3603603603603605</v>
      </c>
    </row>
    <row r="18" spans="1:5" ht="15.75" x14ac:dyDescent="0.25">
      <c r="A18" s="37" t="s">
        <v>68</v>
      </c>
      <c r="B18" s="38"/>
      <c r="C18" s="25">
        <f>C19+C22+C27+C24</f>
        <v>317769.2</v>
      </c>
      <c r="D18" s="25">
        <f>D19+D22+D27+D24</f>
        <v>169708.62</v>
      </c>
      <c r="E18" s="30">
        <f t="shared" si="0"/>
        <v>0.53406252084846484</v>
      </c>
    </row>
    <row r="19" spans="1:5" ht="26.25" x14ac:dyDescent="0.25">
      <c r="A19" s="10" t="s">
        <v>23</v>
      </c>
      <c r="B19" s="11" t="s">
        <v>24</v>
      </c>
      <c r="C19" s="5">
        <f>C20+C21</f>
        <v>79630.11</v>
      </c>
      <c r="D19" s="5">
        <f>D20+D21</f>
        <v>77055.12</v>
      </c>
      <c r="E19" s="19">
        <f t="shared" si="0"/>
        <v>0.96766311135323047</v>
      </c>
    </row>
    <row r="20" spans="1:5" ht="64.5" hidden="1" x14ac:dyDescent="0.25">
      <c r="A20" s="10" t="s">
        <v>25</v>
      </c>
      <c r="B20" s="12" t="s">
        <v>26</v>
      </c>
      <c r="C20" s="8"/>
      <c r="D20" s="9">
        <v>0</v>
      </c>
      <c r="E20" s="20" t="e">
        <f t="shared" si="0"/>
        <v>#DIV/0!</v>
      </c>
    </row>
    <row r="21" spans="1:5" ht="64.5" x14ac:dyDescent="0.25">
      <c r="A21" s="10" t="s">
        <v>27</v>
      </c>
      <c r="B21" s="12" t="s">
        <v>28</v>
      </c>
      <c r="C21" s="8">
        <v>79630.11</v>
      </c>
      <c r="D21" s="9">
        <v>77055.12</v>
      </c>
      <c r="E21" s="20">
        <f t="shared" si="0"/>
        <v>0.96766311135323047</v>
      </c>
    </row>
    <row r="22" spans="1:5" ht="26.25" x14ac:dyDescent="0.25">
      <c r="A22" s="10" t="s">
        <v>29</v>
      </c>
      <c r="B22" s="11" t="s">
        <v>30</v>
      </c>
      <c r="C22" s="5">
        <f>C23</f>
        <v>229024</v>
      </c>
      <c r="D22" s="5">
        <f>D23</f>
        <v>92653.5</v>
      </c>
      <c r="E22" s="19">
        <f t="shared" si="0"/>
        <v>0.40455803758558057</v>
      </c>
    </row>
    <row r="23" spans="1:5" ht="25.5" x14ac:dyDescent="0.25">
      <c r="A23" s="10" t="s">
        <v>31</v>
      </c>
      <c r="B23" s="13" t="s">
        <v>32</v>
      </c>
      <c r="C23" s="8">
        <v>229024</v>
      </c>
      <c r="D23" s="9">
        <v>92653.5</v>
      </c>
      <c r="E23" s="20">
        <f t="shared" si="0"/>
        <v>0.40455803758558057</v>
      </c>
    </row>
    <row r="24" spans="1:5" x14ac:dyDescent="0.25">
      <c r="A24" s="10" t="s">
        <v>33</v>
      </c>
      <c r="B24" s="11" t="s">
        <v>34</v>
      </c>
      <c r="C24" s="5">
        <f>C26+C25</f>
        <v>8755.2000000000007</v>
      </c>
      <c r="D24" s="5">
        <f>D26+D25</f>
        <v>0</v>
      </c>
      <c r="E24" s="19">
        <f t="shared" si="0"/>
        <v>0</v>
      </c>
    </row>
    <row r="25" spans="1:5" ht="77.25" x14ac:dyDescent="0.25">
      <c r="A25" s="10" t="s">
        <v>73</v>
      </c>
      <c r="B25" s="12" t="s">
        <v>72</v>
      </c>
      <c r="C25" s="8">
        <v>8755.2000000000007</v>
      </c>
      <c r="D25" s="8"/>
      <c r="E25" s="20">
        <f t="shared" si="0"/>
        <v>0</v>
      </c>
    </row>
    <row r="26" spans="1:5" ht="39" hidden="1" x14ac:dyDescent="0.25">
      <c r="A26" s="10" t="s">
        <v>35</v>
      </c>
      <c r="B26" s="14" t="s">
        <v>36</v>
      </c>
      <c r="C26" s="8"/>
      <c r="D26" s="9"/>
      <c r="E26" s="20" t="e">
        <f t="shared" si="0"/>
        <v>#DIV/0!</v>
      </c>
    </row>
    <row r="27" spans="1:5" x14ac:dyDescent="0.25">
      <c r="A27" s="10" t="s">
        <v>37</v>
      </c>
      <c r="B27" s="15" t="s">
        <v>38</v>
      </c>
      <c r="C27" s="5">
        <v>359.89</v>
      </c>
      <c r="D27" s="16">
        <v>0</v>
      </c>
      <c r="E27" s="19">
        <f t="shared" si="0"/>
        <v>0</v>
      </c>
    </row>
    <row r="28" spans="1:5" ht="21" customHeight="1" x14ac:dyDescent="0.25">
      <c r="A28" s="31" t="s">
        <v>39</v>
      </c>
      <c r="B28" s="32" t="s">
        <v>69</v>
      </c>
      <c r="C28" s="25">
        <f>C29+C39</f>
        <v>6039449.4000000004</v>
      </c>
      <c r="D28" s="25">
        <f>D29+D39</f>
        <v>8549855.0999999996</v>
      </c>
      <c r="E28" s="30">
        <f t="shared" si="0"/>
        <v>1.4156679746335814</v>
      </c>
    </row>
    <row r="29" spans="1:5" ht="39" x14ac:dyDescent="0.25">
      <c r="A29" s="10" t="s">
        <v>40</v>
      </c>
      <c r="B29" s="12" t="s">
        <v>41</v>
      </c>
      <c r="C29" s="5">
        <f>C30+C34+C35+C36+C37+C32+C33+C31</f>
        <v>6117749.4000000004</v>
      </c>
      <c r="D29" s="5">
        <f>D30+D34+D35+D36+D37+D32+D33+D31</f>
        <v>8549855.0999999996</v>
      </c>
      <c r="E29" s="19">
        <f t="shared" si="0"/>
        <v>1.3975490888855302</v>
      </c>
    </row>
    <row r="30" spans="1:5" ht="26.25" x14ac:dyDescent="0.25">
      <c r="A30" s="10" t="s">
        <v>42</v>
      </c>
      <c r="B30" s="12" t="s">
        <v>43</v>
      </c>
      <c r="C30" s="8">
        <v>5895900</v>
      </c>
      <c r="D30" s="9">
        <v>6652575</v>
      </c>
      <c r="E30" s="20">
        <f t="shared" si="0"/>
        <v>1.1283391848572737</v>
      </c>
    </row>
    <row r="31" spans="1:5" ht="26.25" x14ac:dyDescent="0.25">
      <c r="A31" s="10" t="s">
        <v>59</v>
      </c>
      <c r="B31" s="12" t="s">
        <v>60</v>
      </c>
      <c r="C31" s="8"/>
      <c r="D31" s="9">
        <v>932900</v>
      </c>
      <c r="E31" s="20"/>
    </row>
    <row r="32" spans="1:5" x14ac:dyDescent="0.25">
      <c r="A32" s="10" t="s">
        <v>44</v>
      </c>
      <c r="B32" s="13" t="s">
        <v>45</v>
      </c>
      <c r="C32" s="8">
        <v>121575</v>
      </c>
      <c r="D32" s="9">
        <v>330656</v>
      </c>
      <c r="E32" s="20">
        <f t="shared" si="0"/>
        <v>2.7197696894920829</v>
      </c>
    </row>
    <row r="33" spans="1:5" ht="38.25" x14ac:dyDescent="0.25">
      <c r="A33" s="10" t="s">
        <v>46</v>
      </c>
      <c r="B33" s="13" t="s">
        <v>47</v>
      </c>
      <c r="C33" s="8">
        <v>1629.4</v>
      </c>
      <c r="D33" s="9"/>
      <c r="E33" s="20">
        <f t="shared" si="0"/>
        <v>0</v>
      </c>
    </row>
    <row r="34" spans="1:5" ht="39" x14ac:dyDescent="0.25">
      <c r="A34" s="10" t="s">
        <v>48</v>
      </c>
      <c r="B34" s="12" t="s">
        <v>49</v>
      </c>
      <c r="C34" s="8">
        <v>96645</v>
      </c>
      <c r="D34" s="9">
        <v>138700</v>
      </c>
      <c r="E34" s="20">
        <f t="shared" si="0"/>
        <v>1.4351492575922189</v>
      </c>
    </row>
    <row r="35" spans="1:5" ht="26.25" hidden="1" x14ac:dyDescent="0.25">
      <c r="A35" s="10" t="s">
        <v>50</v>
      </c>
      <c r="B35" s="12" t="s">
        <v>51</v>
      </c>
      <c r="C35" s="8"/>
      <c r="D35" s="9"/>
      <c r="E35" s="20" t="e">
        <f t="shared" si="0"/>
        <v>#DIV/0!</v>
      </c>
    </row>
    <row r="36" spans="1:5" ht="39" x14ac:dyDescent="0.25">
      <c r="A36" s="10" t="s">
        <v>70</v>
      </c>
      <c r="B36" s="12" t="s">
        <v>71</v>
      </c>
      <c r="C36" s="8">
        <v>2000</v>
      </c>
      <c r="D36" s="9"/>
      <c r="E36" s="20">
        <f t="shared" si="0"/>
        <v>0</v>
      </c>
    </row>
    <row r="37" spans="1:5" ht="63.75" x14ac:dyDescent="0.25">
      <c r="A37" s="10" t="s">
        <v>52</v>
      </c>
      <c r="B37" s="13" t="s">
        <v>53</v>
      </c>
      <c r="C37" s="8"/>
      <c r="D37" s="9">
        <v>495024.1</v>
      </c>
      <c r="E37" s="20"/>
    </row>
    <row r="38" spans="1:5" ht="25.5" hidden="1" x14ac:dyDescent="0.25">
      <c r="A38" s="10" t="s">
        <v>54</v>
      </c>
      <c r="B38" s="13" t="s">
        <v>55</v>
      </c>
      <c r="C38" s="8"/>
      <c r="D38" s="9"/>
      <c r="E38" s="20" t="e">
        <f t="shared" si="0"/>
        <v>#DIV/0!</v>
      </c>
    </row>
    <row r="39" spans="1:5" ht="38.25" x14ac:dyDescent="0.25">
      <c r="A39" s="10" t="s">
        <v>56</v>
      </c>
      <c r="B39" s="13" t="s">
        <v>57</v>
      </c>
      <c r="C39" s="8">
        <v>-78300</v>
      </c>
      <c r="D39" s="9"/>
      <c r="E39" s="20">
        <f t="shared" si="0"/>
        <v>0</v>
      </c>
    </row>
    <row r="40" spans="1:5" x14ac:dyDescent="0.25">
      <c r="A40" s="3"/>
      <c r="B40" s="17" t="s">
        <v>58</v>
      </c>
      <c r="C40" s="5">
        <f>C6+C18+C28</f>
        <v>11094805.91</v>
      </c>
      <c r="D40" s="5">
        <f>D6+D18+D28</f>
        <v>9846865.5599999987</v>
      </c>
      <c r="E40" s="19">
        <f t="shared" si="0"/>
        <v>0.88752030814029792</v>
      </c>
    </row>
  </sheetData>
  <mergeCells count="4">
    <mergeCell ref="D3:E3"/>
    <mergeCell ref="A1:E2"/>
    <mergeCell ref="A6:B6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2019-04-23T07:02:09Z</dcterms:modified>
</cp:coreProperties>
</file>