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0" i="1" l="1"/>
  <c r="D18" i="1" l="1"/>
  <c r="C18" i="1"/>
  <c r="E24" i="1"/>
  <c r="E25" i="1"/>
  <c r="E26" i="1"/>
  <c r="E27" i="1"/>
  <c r="C28" i="1"/>
  <c r="D6" i="1"/>
  <c r="C6" i="1"/>
  <c r="C19" i="1"/>
  <c r="E19" i="1" s="1"/>
  <c r="D19" i="1"/>
  <c r="E11" i="1"/>
  <c r="E32" i="1" l="1"/>
  <c r="E34" i="1"/>
  <c r="D29" i="1"/>
  <c r="D28" i="1" s="1"/>
  <c r="D24" i="1"/>
  <c r="D22" i="1"/>
  <c r="D16" i="1"/>
  <c r="D12" i="1"/>
  <c r="D7" i="1"/>
  <c r="E13" i="1" l="1"/>
  <c r="C29" i="1"/>
  <c r="C22" i="1"/>
  <c r="C16" i="1"/>
  <c r="C12" i="1"/>
  <c r="C7" i="1"/>
  <c r="C40" i="1" l="1"/>
  <c r="E18" i="1"/>
  <c r="E36" i="1"/>
  <c r="E35" i="1"/>
  <c r="E33" i="1"/>
  <c r="E30" i="1"/>
  <c r="E23" i="1"/>
  <c r="E22" i="1"/>
  <c r="E21" i="1"/>
  <c r="E17" i="1"/>
  <c r="E16" i="1"/>
  <c r="E15" i="1"/>
  <c r="E14" i="1"/>
  <c r="E12" i="1"/>
  <c r="E10" i="1"/>
  <c r="E9" i="1"/>
  <c r="E8" i="1"/>
  <c r="E7" i="1"/>
  <c r="E40" i="1" l="1"/>
  <c r="E6" i="1"/>
  <c r="E29" i="1"/>
  <c r="E28" i="1" l="1"/>
  <c r="E39" i="1"/>
</calcChain>
</file>

<file path=xl/sharedStrings.xml><?xml version="1.0" encoding="utf-8"?>
<sst xmlns="http://schemas.openxmlformats.org/spreadsheetml/2006/main" count="74" uniqueCount="74">
  <si>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</si>
  <si>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</si>
  <si>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</si>
  <si>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</si>
  <si>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</si>
  <si>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</si>
  <si>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</si>
  <si>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</si>
  <si>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</si>
  <si>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</si>
  <si>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</si>
  <si>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</si>
  <si>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</si>
  <si>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</si>
  <si>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</si>
  <si>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</si>
  <si>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</si>
  <si>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</si>
  <si>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</si>
  <si>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</si>
  <si>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</si>
  <si>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</si>
  <si>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</si>
  <si>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</si>
  <si>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</si>
  <si>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</si>
  <si>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</si>
  <si>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</si>
  <si>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</si>
  <si>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</si>
  <si>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</si>
  <si>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</si>
  <si>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</si>
  <si>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</si>
  <si>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</si>
  <si>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</si>
  <si>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</si>
  <si>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</si>
  <si>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</si>
  <si>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</si>
  <si>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</si>
  <si>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</si>
  <si>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</si>
  <si>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</si>
  <si>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</si>
  <si>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</si>
  <si>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</si>
  <si>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</si>
  <si>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</si>
  <si>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</si>
  <si>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</si>
  <si>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</si>
  <si>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</si>
  <si>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</si>
  <si>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</si>
  <si>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</si>
  <si>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</si>
  <si>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</si>
  <si>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</si>
  <si>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</si>
  <si>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</si>
  <si>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</si>
  <si>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</si>
  <si>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Исполнено за               2 квартал                     2016 года</t>
  </si>
  <si>
    <t>Исполнено за               2 квартал                     2017 года</t>
  </si>
  <si>
    <t>Темп роста к 2 кварталу 2016 года, %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</si>
  <si>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    за 2 квартал 2017 года в сравнении с 2 кварталом 2016 года 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</si>
  <si>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</si>
  <si>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</si>
  <si>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НАЛОГОВЫЕ ДОХОДЫ</t>
  </si>
  <si>
    <t>103 02000 01 0000 000</t>
  </si>
  <si>
    <t>Акцизы по подакцизным товарам (продукции), производимым на территории Российской Федерации</t>
  </si>
  <si>
    <t>НЕНАЛОГОВЫЕ ДОХОДЫ</t>
  </si>
  <si>
    <t>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</si>
</sst>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shrinkToFit="1"/>
    </xf>
    <xf numFmtId="0" fontId="5" fillId="3" borderId="4" xfId="0" applyFont="1" applyFill="1" applyBorder="1" applyAlignment="1">
      <alignment horizontal="left" wrapText="1" indent="1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shrinkToFit="1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7" workbookViewId="0">
      <selection activeCell="D40" sqref="D40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33" t="s">
        <v>66</v>
      </c>
      <c r="B1" s="33"/>
      <c r="C1" s="33"/>
      <c r="D1" s="33"/>
      <c r="E1" s="33"/>
    </row>
    <row r="2" spans="1:5" ht="29.25" customHeight="1" x14ac:dyDescent="0.25">
      <c r="A2" s="33"/>
      <c r="B2" s="33"/>
      <c r="C2" s="33"/>
      <c r="D2" s="33"/>
      <c r="E2" s="33"/>
    </row>
    <row r="3" spans="1:5" ht="15.75" x14ac:dyDescent="0.25">
      <c r="B3" s="1"/>
      <c r="D3" s="32" t="s">
        <v>0</v>
      </c>
      <c r="E3" s="32"/>
    </row>
    <row r="4" spans="1:5" ht="150.75" customHeight="1" x14ac:dyDescent="0.25">
      <c r="A4" s="25" t="s">
        <v>1</v>
      </c>
      <c r="B4" s="25" t="s">
        <v>2</v>
      </c>
      <c r="C4" s="25" t="s">
        <v>63</v>
      </c>
      <c r="D4" s="25" t="s">
        <v>64</v>
      </c>
      <c r="E4" s="25" t="s">
        <v>65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34" t="s">
        <v>69</v>
      </c>
      <c r="B6" s="35"/>
      <c r="C6" s="26">
        <f>C7+C11+C12+C16</f>
        <v>3074039.76</v>
      </c>
      <c r="D6" s="26">
        <f>D7+D11+D12+D16</f>
        <v>698544.98</v>
      </c>
      <c r="E6" s="27">
        <f>D6/C6</f>
        <v>0.22724006016109566</v>
      </c>
    </row>
    <row r="7" spans="1:5" x14ac:dyDescent="0.25">
      <c r="A7" s="3" t="s">
        <v>3</v>
      </c>
      <c r="B7" s="4" t="s">
        <v>4</v>
      </c>
      <c r="C7" s="5">
        <f>C8+C9+C10</f>
        <v>2561090.11</v>
      </c>
      <c r="D7" s="5">
        <f>D8+D9+D10</f>
        <v>314360.67</v>
      </c>
      <c r="E7" s="6">
        <f>D7/C7</f>
        <v>0.12274486898081068</v>
      </c>
    </row>
    <row r="8" spans="1:5" ht="71.25" customHeight="1" x14ac:dyDescent="0.25">
      <c r="A8" s="7" t="s">
        <v>5</v>
      </c>
      <c r="B8" s="8" t="s">
        <v>6</v>
      </c>
      <c r="C8" s="9">
        <v>2389881.17</v>
      </c>
      <c r="D8" s="10">
        <v>303651.11</v>
      </c>
      <c r="E8" s="11">
        <f t="shared" ref="E8:E40" si="0">D8/C8</f>
        <v>0.12705699087122393</v>
      </c>
    </row>
    <row r="9" spans="1:5" ht="99" customHeight="1" x14ac:dyDescent="0.25">
      <c r="A9" s="12" t="s">
        <v>7</v>
      </c>
      <c r="B9" s="13" t="s">
        <v>8</v>
      </c>
      <c r="C9" s="14">
        <v>133006.04999999999</v>
      </c>
      <c r="D9" s="15">
        <v>9979.73</v>
      </c>
      <c r="E9" s="16">
        <f t="shared" si="0"/>
        <v>7.5032150793140615E-2</v>
      </c>
    </row>
    <row r="10" spans="1:5" ht="56.25" customHeight="1" x14ac:dyDescent="0.25">
      <c r="A10" s="12" t="s">
        <v>9</v>
      </c>
      <c r="B10" s="13" t="s">
        <v>10</v>
      </c>
      <c r="C10" s="14">
        <v>38202.89</v>
      </c>
      <c r="D10" s="15">
        <v>729.83</v>
      </c>
      <c r="E10" s="16">
        <f t="shared" si="0"/>
        <v>1.9104052075641399E-2</v>
      </c>
    </row>
    <row r="11" spans="1:5" ht="44.25" customHeight="1" x14ac:dyDescent="0.25">
      <c r="A11" s="28" t="s">
        <v>70</v>
      </c>
      <c r="B11" s="29" t="s">
        <v>71</v>
      </c>
      <c r="C11" s="5">
        <v>130475.03</v>
      </c>
      <c r="D11" s="23">
        <v>0</v>
      </c>
      <c r="E11" s="16">
        <f t="shared" si="0"/>
        <v>0</v>
      </c>
    </row>
    <row r="12" spans="1:5" x14ac:dyDescent="0.25">
      <c r="A12" s="17" t="s">
        <v>11</v>
      </c>
      <c r="B12" s="18" t="s">
        <v>12</v>
      </c>
      <c r="C12" s="5">
        <f>C13+C14+C15</f>
        <v>380954.62</v>
      </c>
      <c r="D12" s="5">
        <f>D13+D14+D15</f>
        <v>382064.31</v>
      </c>
      <c r="E12" s="6">
        <f t="shared" si="0"/>
        <v>1.0029129191293178</v>
      </c>
    </row>
    <row r="13" spans="1:5" ht="54.75" customHeight="1" x14ac:dyDescent="0.25">
      <c r="A13" s="17" t="s">
        <v>13</v>
      </c>
      <c r="B13" s="19" t="s">
        <v>14</v>
      </c>
      <c r="C13" s="14">
        <v>4415.3</v>
      </c>
      <c r="D13" s="15">
        <v>23499.57</v>
      </c>
      <c r="E13" s="16">
        <f>D13/C13</f>
        <v>5.3223042601861703</v>
      </c>
    </row>
    <row r="14" spans="1:5" ht="30" customHeight="1" x14ac:dyDescent="0.25">
      <c r="A14" s="17" t="s">
        <v>15</v>
      </c>
      <c r="B14" s="19" t="s">
        <v>16</v>
      </c>
      <c r="C14" s="14">
        <v>330904.18</v>
      </c>
      <c r="D14" s="15">
        <v>245344.04</v>
      </c>
      <c r="E14" s="16">
        <f t="shared" si="0"/>
        <v>0.74143530009200853</v>
      </c>
    </row>
    <row r="15" spans="1:5" ht="34.5" customHeight="1" x14ac:dyDescent="0.25">
      <c r="A15" s="17" t="s">
        <v>17</v>
      </c>
      <c r="B15" s="19" t="s">
        <v>18</v>
      </c>
      <c r="C15" s="14">
        <v>45635.14</v>
      </c>
      <c r="D15" s="15">
        <v>113220.7</v>
      </c>
      <c r="E15" s="16">
        <f t="shared" si="0"/>
        <v>2.4809981956886733</v>
      </c>
    </row>
    <row r="16" spans="1:5" ht="18" customHeight="1" x14ac:dyDescent="0.25">
      <c r="A16" s="17" t="s">
        <v>19</v>
      </c>
      <c r="B16" s="4" t="s">
        <v>20</v>
      </c>
      <c r="C16" s="5">
        <f>C17</f>
        <v>1520</v>
      </c>
      <c r="D16" s="5">
        <f>D17</f>
        <v>2120</v>
      </c>
      <c r="E16" s="6">
        <f>D16/C16</f>
        <v>1.3947368421052631</v>
      </c>
    </row>
    <row r="17" spans="1:5" ht="63" customHeight="1" x14ac:dyDescent="0.25">
      <c r="A17" s="17" t="s">
        <v>21</v>
      </c>
      <c r="B17" s="19" t="s">
        <v>22</v>
      </c>
      <c r="C17" s="14">
        <v>1520</v>
      </c>
      <c r="D17" s="15">
        <v>2120</v>
      </c>
      <c r="E17" s="16">
        <f t="shared" si="0"/>
        <v>1.3947368421052631</v>
      </c>
    </row>
    <row r="18" spans="1:5" ht="25.5" customHeight="1" x14ac:dyDescent="0.25">
      <c r="A18" s="36" t="s">
        <v>72</v>
      </c>
      <c r="B18" s="37"/>
      <c r="C18" s="26">
        <f>C19+C22+C27</f>
        <v>209380.4</v>
      </c>
      <c r="D18" s="26">
        <f>D19+D22+D27</f>
        <v>143913.56</v>
      </c>
      <c r="E18" s="27">
        <f t="shared" si="0"/>
        <v>0.68733061929387851</v>
      </c>
    </row>
    <row r="19" spans="1:5" ht="39.75" customHeight="1" x14ac:dyDescent="0.25">
      <c r="A19" s="17" t="s">
        <v>23</v>
      </c>
      <c r="B19" s="18" t="s">
        <v>24</v>
      </c>
      <c r="C19" s="5">
        <f>C20+C21</f>
        <v>53086.74</v>
      </c>
      <c r="D19" s="5">
        <f>D20+D21</f>
        <v>53086.74</v>
      </c>
      <c r="E19" s="6">
        <f t="shared" si="0"/>
        <v>1</v>
      </c>
    </row>
    <row r="20" spans="1:5" ht="75.75" hidden="1" customHeight="1" x14ac:dyDescent="0.25">
      <c r="A20" s="17" t="s">
        <v>25</v>
      </c>
      <c r="B20" s="19" t="s">
        <v>26</v>
      </c>
      <c r="C20" s="14"/>
      <c r="D20" s="15">
        <v>0</v>
      </c>
      <c r="E20" s="16"/>
    </row>
    <row r="21" spans="1:5" ht="84" customHeight="1" x14ac:dyDescent="0.25">
      <c r="A21" s="17" t="s">
        <v>27</v>
      </c>
      <c r="B21" s="19" t="s">
        <v>28</v>
      </c>
      <c r="C21" s="14">
        <v>53086.74</v>
      </c>
      <c r="D21" s="15">
        <v>53086.74</v>
      </c>
      <c r="E21" s="16">
        <f t="shared" si="0"/>
        <v>1</v>
      </c>
    </row>
    <row r="22" spans="1:5" ht="48" customHeight="1" x14ac:dyDescent="0.25">
      <c r="A22" s="17" t="s">
        <v>29</v>
      </c>
      <c r="B22" s="18" t="s">
        <v>30</v>
      </c>
      <c r="C22" s="5">
        <f>C23</f>
        <v>155933.76999999999</v>
      </c>
      <c r="D22" s="5">
        <f>D23</f>
        <v>90826.82</v>
      </c>
      <c r="E22" s="6">
        <f t="shared" si="0"/>
        <v>0.58247049372307236</v>
      </c>
    </row>
    <row r="23" spans="1:5" ht="48" customHeight="1" x14ac:dyDescent="0.25">
      <c r="A23" s="17" t="s">
        <v>31</v>
      </c>
      <c r="B23" s="20" t="s">
        <v>32</v>
      </c>
      <c r="C23" s="14">
        <v>155933.76999999999</v>
      </c>
      <c r="D23" s="15">
        <v>90826.82</v>
      </c>
      <c r="E23" s="16">
        <f>D23/C23</f>
        <v>0.58247049372307236</v>
      </c>
    </row>
    <row r="24" spans="1:5" ht="48.75" hidden="1" customHeight="1" x14ac:dyDescent="0.25">
      <c r="A24" s="17" t="s">
        <v>33</v>
      </c>
      <c r="B24" s="18" t="s">
        <v>34</v>
      </c>
      <c r="C24" s="5"/>
      <c r="D24" s="5">
        <f>D26+D25</f>
        <v>0</v>
      </c>
      <c r="E24" s="16" t="e">
        <f t="shared" ref="E24:E27" si="1">D24/C24</f>
        <v>#DIV/0!</v>
      </c>
    </row>
    <row r="25" spans="1:5" ht="81" hidden="1" customHeight="1" x14ac:dyDescent="0.25">
      <c r="A25" s="17" t="s">
        <v>35</v>
      </c>
      <c r="B25" s="19" t="s">
        <v>36</v>
      </c>
      <c r="C25" s="14"/>
      <c r="D25" s="14"/>
      <c r="E25" s="16" t="e">
        <f t="shared" si="1"/>
        <v>#DIV/0!</v>
      </c>
    </row>
    <row r="26" spans="1:5" ht="48.75" hidden="1" customHeight="1" x14ac:dyDescent="0.25">
      <c r="A26" s="17" t="s">
        <v>37</v>
      </c>
      <c r="B26" s="21" t="s">
        <v>38</v>
      </c>
      <c r="C26" s="14"/>
      <c r="D26" s="15"/>
      <c r="E26" s="16" t="e">
        <f t="shared" si="1"/>
        <v>#DIV/0!</v>
      </c>
    </row>
    <row r="27" spans="1:5" ht="36" customHeight="1" x14ac:dyDescent="0.25">
      <c r="A27" s="17" t="s">
        <v>39</v>
      </c>
      <c r="B27" s="22" t="s">
        <v>40</v>
      </c>
      <c r="C27" s="5">
        <v>359.89</v>
      </c>
      <c r="D27" s="23">
        <v>0</v>
      </c>
      <c r="E27" s="6">
        <f t="shared" si="1"/>
        <v>0</v>
      </c>
    </row>
    <row r="28" spans="1:5" ht="31.5" customHeight="1" x14ac:dyDescent="0.25">
      <c r="A28" s="30" t="s">
        <v>41</v>
      </c>
      <c r="B28" s="31" t="s">
        <v>73</v>
      </c>
      <c r="C28" s="26">
        <f>C29+C39</f>
        <v>4001112</v>
      </c>
      <c r="D28" s="26">
        <f>D29+D39</f>
        <v>5637303</v>
      </c>
      <c r="E28" s="27">
        <f t="shared" si="0"/>
        <v>1.4089340663295604</v>
      </c>
    </row>
    <row r="29" spans="1:5" ht="47.25" customHeight="1" x14ac:dyDescent="0.25">
      <c r="A29" s="17" t="s">
        <v>42</v>
      </c>
      <c r="B29" s="19" t="s">
        <v>43</v>
      </c>
      <c r="C29" s="5">
        <f>C30+C33+C34+C35+C36+C31+C32</f>
        <v>4079412</v>
      </c>
      <c r="D29" s="5">
        <f>D30+D34+D35+D36+D37+D32+D33+D31</f>
        <v>5637303</v>
      </c>
      <c r="E29" s="6">
        <f t="shared" si="0"/>
        <v>1.3818910666537236</v>
      </c>
    </row>
    <row r="30" spans="1:5" ht="36" customHeight="1" x14ac:dyDescent="0.25">
      <c r="A30" s="17" t="s">
        <v>44</v>
      </c>
      <c r="B30" s="19" t="s">
        <v>45</v>
      </c>
      <c r="C30" s="14">
        <v>3930600</v>
      </c>
      <c r="D30" s="15">
        <v>4435050</v>
      </c>
      <c r="E30" s="16">
        <f t="shared" si="0"/>
        <v>1.1283391848572737</v>
      </c>
    </row>
    <row r="31" spans="1:5" ht="36.75" customHeight="1" x14ac:dyDescent="0.25">
      <c r="A31" s="17" t="s">
        <v>67</v>
      </c>
      <c r="B31" s="19" t="s">
        <v>68</v>
      </c>
      <c r="C31" s="14"/>
      <c r="D31" s="15">
        <v>932900</v>
      </c>
      <c r="E31" s="16"/>
    </row>
    <row r="32" spans="1:5" ht="33.75" customHeight="1" x14ac:dyDescent="0.25">
      <c r="A32" s="17" t="s">
        <v>46</v>
      </c>
      <c r="B32" s="20" t="s">
        <v>47</v>
      </c>
      <c r="C32" s="14">
        <v>84382</v>
      </c>
      <c r="D32" s="15">
        <v>165328</v>
      </c>
      <c r="E32" s="16">
        <f t="shared" si="0"/>
        <v>1.9592804152544381</v>
      </c>
    </row>
    <row r="33" spans="1:5" ht="54" hidden="1" customHeight="1" x14ac:dyDescent="0.25">
      <c r="A33" s="17" t="s">
        <v>48</v>
      </c>
      <c r="B33" s="20" t="s">
        <v>49</v>
      </c>
      <c r="C33" s="14"/>
      <c r="D33" s="15"/>
      <c r="E33" s="16" t="e">
        <f t="shared" si="0"/>
        <v>#DIV/0!</v>
      </c>
    </row>
    <row r="34" spans="1:5" ht="45.75" customHeight="1" x14ac:dyDescent="0.25">
      <c r="A34" s="17" t="s">
        <v>50</v>
      </c>
      <c r="B34" s="19" t="s">
        <v>51</v>
      </c>
      <c r="C34" s="14">
        <v>64430</v>
      </c>
      <c r="D34" s="15">
        <v>104025</v>
      </c>
      <c r="E34" s="16">
        <f t="shared" si="0"/>
        <v>1.6145429147912462</v>
      </c>
    </row>
    <row r="35" spans="1:5" ht="29.25" hidden="1" customHeight="1" x14ac:dyDescent="0.25">
      <c r="A35" s="17" t="s">
        <v>52</v>
      </c>
      <c r="B35" s="19" t="s">
        <v>53</v>
      </c>
      <c r="C35" s="14"/>
      <c r="D35" s="15"/>
      <c r="E35" s="16" t="e">
        <f t="shared" si="0"/>
        <v>#DIV/0!</v>
      </c>
    </row>
    <row r="36" spans="1:5" ht="66" hidden="1" customHeight="1" x14ac:dyDescent="0.25">
      <c r="A36" s="17" t="s">
        <v>54</v>
      </c>
      <c r="B36" s="19" t="s">
        <v>55</v>
      </c>
      <c r="C36" s="14"/>
      <c r="D36" s="15"/>
      <c r="E36" s="16" t="e">
        <f t="shared" si="0"/>
        <v>#DIV/0!</v>
      </c>
    </row>
    <row r="37" spans="1:5" ht="72" hidden="1" customHeight="1" x14ac:dyDescent="0.25">
      <c r="A37" s="17" t="s">
        <v>56</v>
      </c>
      <c r="B37" s="20" t="s">
        <v>57</v>
      </c>
      <c r="C37" s="14"/>
      <c r="D37" s="15">
        <v>0</v>
      </c>
      <c r="E37" s="16"/>
    </row>
    <row r="38" spans="1:5" ht="48" hidden="1" customHeight="1" x14ac:dyDescent="0.25">
      <c r="A38" s="17" t="s">
        <v>58</v>
      </c>
      <c r="B38" s="20" t="s">
        <v>59</v>
      </c>
      <c r="C38" s="14">
        <v>0</v>
      </c>
      <c r="D38" s="15"/>
      <c r="E38" s="16">
        <v>0</v>
      </c>
    </row>
    <row r="39" spans="1:5" ht="48" customHeight="1" x14ac:dyDescent="0.25">
      <c r="A39" s="17" t="s">
        <v>60</v>
      </c>
      <c r="B39" s="20" t="s">
        <v>61</v>
      </c>
      <c r="C39" s="14">
        <v>-78300</v>
      </c>
      <c r="D39" s="15"/>
      <c r="E39" s="16">
        <f t="shared" si="0"/>
        <v>0</v>
      </c>
    </row>
    <row r="40" spans="1:5" ht="30.75" customHeight="1" x14ac:dyDescent="0.25">
      <c r="A40" s="3"/>
      <c r="B40" s="24" t="s">
        <v>62</v>
      </c>
      <c r="C40" s="5">
        <f>C6+C18+C28</f>
        <v>7284532.1600000001</v>
      </c>
      <c r="D40" s="5">
        <f>D6+D18+D28</f>
        <v>6479761.54</v>
      </c>
      <c r="E40" s="6">
        <f t="shared" si="0"/>
        <v>0.88952336233491214</v>
      </c>
    </row>
  </sheetData>
  <mergeCells count="4">
    <mergeCell ref="D3:E3"/>
    <mergeCell ref="A1:E2"/>
    <mergeCell ref="A6:B6"/>
    <mergeCell ref="A18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2019-04-23T07:01:45Z</dcterms:modified>
</cp:coreProperties>
</file>