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6" i="1" l="1"/>
  <c r="E24" i="1"/>
  <c r="E25" i="1"/>
  <c r="D27" i="1"/>
  <c r="E29" i="1" l="1"/>
  <c r="C27" i="1"/>
  <c r="C26" i="1" s="1"/>
  <c r="C23" i="1"/>
  <c r="C21" i="1"/>
  <c r="C18" i="1"/>
  <c r="C17" i="1" s="1"/>
  <c r="C15" i="1"/>
  <c r="C11" i="1"/>
  <c r="C7" i="1"/>
  <c r="C39" i="1" l="1"/>
  <c r="D18" i="1"/>
  <c r="E18" i="1" l="1"/>
  <c r="E30" i="1"/>
  <c r="E32" i="1"/>
  <c r="D26" i="1"/>
  <c r="E26" i="1" s="1"/>
  <c r="D23" i="1"/>
  <c r="E23" i="1" s="1"/>
  <c r="D21" i="1"/>
  <c r="D17" i="1" s="1"/>
  <c r="E17" i="1" s="1"/>
  <c r="D15" i="1"/>
  <c r="D11" i="1"/>
  <c r="D7" i="1"/>
  <c r="D6" i="1" l="1"/>
  <c r="E6" i="1" s="1"/>
  <c r="E12" i="1"/>
  <c r="D39" i="1" l="1"/>
  <c r="E34" i="1"/>
  <c r="E33" i="1"/>
  <c r="E31" i="1"/>
  <c r="E28" i="1"/>
  <c r="E22" i="1"/>
  <c r="E21" i="1"/>
  <c r="E20" i="1"/>
  <c r="E16" i="1"/>
  <c r="E15" i="1"/>
  <c r="E14" i="1"/>
  <c r="E13" i="1"/>
  <c r="E11" i="1"/>
  <c r="E10" i="1"/>
  <c r="E9" i="1"/>
  <c r="E8" i="1"/>
  <c r="E7" i="1"/>
  <c r="E39" i="1" l="1"/>
  <c r="E27" i="1"/>
</calcChain>
</file>

<file path=xl/sharedStrings.xml><?xml version="1.0" encoding="utf-8"?>
<sst xmlns="http://schemas.openxmlformats.org/spreadsheetml/2006/main" count="72" uniqueCount="68">
  <si>
    <t>(рубли)</t>
  </si>
  <si>
    <t>Коды бюджетной классификации Российской Федерации</t>
  </si>
  <si>
    <t>Наименование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</si>
  <si>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</si>
  <si>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</si>
  <si>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</si>
  <si>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</si>
  <si>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</si>
  <si>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</si>
  <si>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</si>
  <si>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</si>
  <si>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</si>
  <si>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</si>
  <si>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</si>
  <si>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</si>
  <si>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</si>
  <si>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</si>
  <si>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106 06043 10 0000 110 </t>
  </si>
  <si>
    <t>Земельный налог с физических лиц, обладающих земельным участком, расположенным в границах сельских поселений</t>
  </si>
  <si>
    <t>108 00000 00 0000 000</t>
  </si>
  <si>
    <t>Государственная пошлина, сборы</t>
  </si>
  <si>
    <t>108 04020 01 0000 110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</si>
  <si>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</si>
  <si>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</si>
  <si>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</si>
  <si>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</si>
  <si>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</si>
  <si>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</si>
  <si>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</si>
  <si>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113 00000 00 0000 000</t>
  </si>
  <si>
    <t>Доходы от оказания платных услуг и компенсации затрат государства</t>
  </si>
  <si>
    <t>113 02995 10 0000 130</t>
  </si>
  <si>
    <t>Прочие доходы от компенсации затрат бюджетов сельских поселений</t>
  </si>
  <si>
    <t>114 00000 00 0000 000</t>
  </si>
  <si>
    <t>Доходы от продажи материальных и нематериальных активов</t>
  </si>
  <si>
    <t>114 02053 10 0000 410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</si>
  <si>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</si>
  <si>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</si>
  <si>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</si>
  <si>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200 00000 00 0000 000</t>
  </si>
  <si>
    <t>202 00000 00 0000 000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</si>
  <si>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</si>
  <si>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202 15001 10 0000 151</t>
  </si>
  <si>
    <t>Дотации бюджетам сельских поселений на выравнивание бюджетной обеспеченности</t>
  </si>
  <si>
    <t>202 29999 10 0000 151</t>
  </si>
  <si>
    <t>Прочие субсидии бюджетам сельских поселений</t>
  </si>
  <si>
    <t>202 03007 10 0000 151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</si>
  <si>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</si>
  <si>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202 35118 10 0000 151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</si>
  <si>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</si>
  <si>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</si>
  <si>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</si>
  <si>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</si>
  <si>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</si>
  <si>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</si>
  <si>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</si>
  <si>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218 05010 10 0000 180</t>
  </si>
  <si>
    <t>Доходы бюджетов поселения от возврата бюджетными учреждениями остатков субсидий прошлых лет</t>
  </si>
  <si>
    <t>Всего доходов</t>
  </si>
  <si>
    <t>Исполнено за               2 квартал                     2016 года</t>
  </si>
  <si>
    <t>Исполнено за               2 квартал                     2017 года</t>
  </si>
  <si>
    <t>Темп роста к 2 кварталу 2016 года, %</t>
  </si>
  <si>
    <t>202 15002 10 0000 151</t>
  </si>
  <si>
    <t>Дотации бюджетам сельских поселений на поддержку мер по обеспечению сбалансированности бюджетов</t>
  </si>
  <si>
    <t>НАЛОГОВЫЕ ДОХОДЫ</t>
  </si>
  <si>
    <t>НЕНАЛОГОВЫЕ ДОХОДЫ</t>
  </si>
  <si>
    <t>БЕЗВОЗМЕЗДНЫЕ ПОСТУПЛЕНИЯ</t>
  </si>
  <si>
    <t xml:space="preserve">Аналитические данные о поступлении доходов Семейкинского сельского поселения                                                                                                                                                 за 2 квартал 2018 года в сравнении с 2 кварталом 2017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</si>
</sst>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wrapText="1" indent="1"/>
    </xf>
    <xf numFmtId="4" fontId="3" fillId="0" borderId="3" xfId="1" applyNumberFormat="1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 indent="1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2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164" fontId="3" fillId="4" borderId="2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6" workbookViewId="0">
      <selection activeCell="E16" sqref="E16"/>
    </sheetView>
  </sheetViews>
  <sheetFormatPr defaultRowHeight="15" x14ac:dyDescent="0.25"/>
  <cols>
    <col min="1" max="1" width="20.85546875" customWidth="1"/>
    <col min="2" max="2" width="55.140625" customWidth="1"/>
    <col min="3" max="4" width="16.140625" customWidth="1"/>
    <col min="5" max="5" width="14.85546875" customWidth="1"/>
  </cols>
  <sheetData>
    <row r="1" spans="1:5" x14ac:dyDescent="0.25">
      <c r="A1" s="26" t="s">
        <v>67</v>
      </c>
      <c r="B1" s="26"/>
      <c r="C1" s="26"/>
      <c r="D1" s="26"/>
      <c r="E1" s="26"/>
    </row>
    <row r="2" spans="1:5" ht="29.25" customHeight="1" x14ac:dyDescent="0.25">
      <c r="A2" s="26"/>
      <c r="B2" s="26"/>
      <c r="C2" s="26"/>
      <c r="D2" s="26"/>
      <c r="E2" s="26"/>
    </row>
    <row r="3" spans="1:5" ht="15.75" x14ac:dyDescent="0.25">
      <c r="B3" s="1"/>
      <c r="D3" s="25" t="s">
        <v>0</v>
      </c>
      <c r="E3" s="25"/>
    </row>
    <row r="4" spans="1:5" ht="150.75" customHeight="1" x14ac:dyDescent="0.25">
      <c r="A4" s="20" t="s">
        <v>1</v>
      </c>
      <c r="B4" s="20" t="s">
        <v>2</v>
      </c>
      <c r="C4" s="20" t="s">
        <v>59</v>
      </c>
      <c r="D4" s="20" t="s">
        <v>60</v>
      </c>
      <c r="E4" s="20" t="s">
        <v>61</v>
      </c>
    </row>
    <row r="5" spans="1: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 x14ac:dyDescent="0.25">
      <c r="A6" s="27" t="s">
        <v>64</v>
      </c>
      <c r="B6" s="28"/>
      <c r="C6" s="21">
        <f>C7+C11+C15</f>
        <v>698544.98</v>
      </c>
      <c r="D6" s="21">
        <f t="shared" ref="D6:E6" si="0">D7+D11+D15</f>
        <v>713989.10000000009</v>
      </c>
      <c r="E6" s="22">
        <f>D6/C6</f>
        <v>1.0221089843062077</v>
      </c>
    </row>
    <row r="7" spans="1:5" x14ac:dyDescent="0.25">
      <c r="A7" s="3" t="s">
        <v>3</v>
      </c>
      <c r="B7" s="4" t="s">
        <v>4</v>
      </c>
      <c r="C7" s="5">
        <f>C8+C9+C10</f>
        <v>314360.67</v>
      </c>
      <c r="D7" s="5">
        <f>D8+D9+D10</f>
        <v>338975.47000000003</v>
      </c>
      <c r="E7" s="6">
        <f>D7/C7</f>
        <v>1.0783011437149566</v>
      </c>
    </row>
    <row r="8" spans="1:5" ht="71.25" customHeight="1" x14ac:dyDescent="0.25">
      <c r="A8" s="32" t="s">
        <v>5</v>
      </c>
      <c r="B8" s="7" t="s">
        <v>6</v>
      </c>
      <c r="C8" s="8">
        <v>303651.11</v>
      </c>
      <c r="D8" s="8">
        <v>337200.09</v>
      </c>
      <c r="E8" s="9">
        <f t="shared" ref="E8:E39" si="1">D8/C8</f>
        <v>1.1104852868807231</v>
      </c>
    </row>
    <row r="9" spans="1:5" ht="89.25" customHeight="1" x14ac:dyDescent="0.25">
      <c r="A9" s="33" t="s">
        <v>7</v>
      </c>
      <c r="B9" s="10" t="s">
        <v>8</v>
      </c>
      <c r="C9" s="12">
        <v>9979.73</v>
      </c>
      <c r="D9" s="12">
        <v>1283.8499999999999</v>
      </c>
      <c r="E9" s="13">
        <f t="shared" si="1"/>
        <v>0.12864576496558525</v>
      </c>
    </row>
    <row r="10" spans="1:5" ht="42" customHeight="1" x14ac:dyDescent="0.25">
      <c r="A10" s="33" t="s">
        <v>9</v>
      </c>
      <c r="B10" s="10" t="s">
        <v>10</v>
      </c>
      <c r="C10" s="12">
        <v>729.83</v>
      </c>
      <c r="D10" s="12">
        <v>491.53</v>
      </c>
      <c r="E10" s="13">
        <f t="shared" si="1"/>
        <v>0.67348560623706888</v>
      </c>
    </row>
    <row r="11" spans="1:5" x14ac:dyDescent="0.25">
      <c r="A11" s="14" t="s">
        <v>11</v>
      </c>
      <c r="B11" s="15" t="s">
        <v>12</v>
      </c>
      <c r="C11" s="5">
        <f>C12+C13+C14</f>
        <v>382064.31</v>
      </c>
      <c r="D11" s="5">
        <f>D12+D13+D14</f>
        <v>370838.63000000006</v>
      </c>
      <c r="E11" s="6">
        <f t="shared" si="1"/>
        <v>0.9706183495652867</v>
      </c>
    </row>
    <row r="12" spans="1:5" ht="47.25" customHeight="1" x14ac:dyDescent="0.25">
      <c r="A12" s="14" t="s">
        <v>13</v>
      </c>
      <c r="B12" s="16" t="s">
        <v>14</v>
      </c>
      <c r="C12" s="12">
        <v>23499.57</v>
      </c>
      <c r="D12" s="12">
        <v>19139.46</v>
      </c>
      <c r="E12" s="13">
        <f>D12/C12</f>
        <v>0.81446000926825468</v>
      </c>
    </row>
    <row r="13" spans="1:5" ht="30" customHeight="1" x14ac:dyDescent="0.25">
      <c r="A13" s="14" t="s">
        <v>15</v>
      </c>
      <c r="B13" s="16" t="s">
        <v>16</v>
      </c>
      <c r="C13" s="12">
        <v>245344.04</v>
      </c>
      <c r="D13" s="12">
        <v>288485.28000000003</v>
      </c>
      <c r="E13" s="13">
        <f t="shared" si="1"/>
        <v>1.1758397717751774</v>
      </c>
    </row>
    <row r="14" spans="1:5" ht="34.5" customHeight="1" x14ac:dyDescent="0.25">
      <c r="A14" s="14" t="s">
        <v>17</v>
      </c>
      <c r="B14" s="16" t="s">
        <v>18</v>
      </c>
      <c r="C14" s="12">
        <v>113220.7</v>
      </c>
      <c r="D14" s="12">
        <v>63213.89</v>
      </c>
      <c r="E14" s="13">
        <f t="shared" si="1"/>
        <v>0.55832449366591097</v>
      </c>
    </row>
    <row r="15" spans="1:5" ht="18" customHeight="1" x14ac:dyDescent="0.25">
      <c r="A15" s="14" t="s">
        <v>19</v>
      </c>
      <c r="B15" s="4" t="s">
        <v>20</v>
      </c>
      <c r="C15" s="5">
        <f>C16</f>
        <v>2120</v>
      </c>
      <c r="D15" s="5">
        <f>D16</f>
        <v>4175</v>
      </c>
      <c r="E15" s="6">
        <f>D15/C15</f>
        <v>1.9693396226415094</v>
      </c>
    </row>
    <row r="16" spans="1:5" ht="53.25" customHeight="1" x14ac:dyDescent="0.25">
      <c r="A16" s="14" t="s">
        <v>21</v>
      </c>
      <c r="B16" s="16" t="s">
        <v>22</v>
      </c>
      <c r="C16" s="12">
        <v>2120</v>
      </c>
      <c r="D16" s="12">
        <v>4175</v>
      </c>
      <c r="E16" s="13">
        <f t="shared" si="1"/>
        <v>1.9693396226415094</v>
      </c>
    </row>
    <row r="17" spans="1:5" ht="25.5" customHeight="1" x14ac:dyDescent="0.25">
      <c r="A17" s="29" t="s">
        <v>65</v>
      </c>
      <c r="B17" s="30"/>
      <c r="C17" s="21">
        <f>C18+C21</f>
        <v>143913.56</v>
      </c>
      <c r="D17" s="21">
        <f t="shared" ref="D17" si="2">D18+D21</f>
        <v>56256.95</v>
      </c>
      <c r="E17" s="22">
        <f t="shared" si="1"/>
        <v>0.39090791722475632</v>
      </c>
    </row>
    <row r="18" spans="1:5" ht="31.5" customHeight="1" x14ac:dyDescent="0.25">
      <c r="A18" s="14" t="s">
        <v>23</v>
      </c>
      <c r="B18" s="15" t="s">
        <v>24</v>
      </c>
      <c r="C18" s="5">
        <f>C19+C20</f>
        <v>53086.74</v>
      </c>
      <c r="D18" s="5">
        <f>D19+D20</f>
        <v>50511.75</v>
      </c>
      <c r="E18" s="6">
        <f t="shared" si="1"/>
        <v>0.95149466702984586</v>
      </c>
    </row>
    <row r="19" spans="1:5" ht="75.75" hidden="1" customHeight="1" x14ac:dyDescent="0.25">
      <c r="A19" s="14" t="s">
        <v>25</v>
      </c>
      <c r="B19" s="16" t="s">
        <v>26</v>
      </c>
      <c r="C19" s="12">
        <v>0</v>
      </c>
      <c r="D19" s="12">
        <v>0</v>
      </c>
      <c r="E19" s="13"/>
    </row>
    <row r="20" spans="1:5" ht="54.75" customHeight="1" x14ac:dyDescent="0.25">
      <c r="A20" s="14" t="s">
        <v>27</v>
      </c>
      <c r="B20" s="16" t="s">
        <v>28</v>
      </c>
      <c r="C20" s="12">
        <v>53086.74</v>
      </c>
      <c r="D20" s="12">
        <v>50511.75</v>
      </c>
      <c r="E20" s="13">
        <f t="shared" si="1"/>
        <v>0.95149466702984586</v>
      </c>
    </row>
    <row r="21" spans="1:5" ht="48" customHeight="1" x14ac:dyDescent="0.25">
      <c r="A21" s="14" t="s">
        <v>29</v>
      </c>
      <c r="B21" s="15" t="s">
        <v>30</v>
      </c>
      <c r="C21" s="5">
        <f>C22</f>
        <v>90826.82</v>
      </c>
      <c r="D21" s="5">
        <f>D22</f>
        <v>5745.2</v>
      </c>
      <c r="E21" s="6">
        <f t="shared" si="1"/>
        <v>6.3254444006737215E-2</v>
      </c>
    </row>
    <row r="22" spans="1:5" ht="48" customHeight="1" x14ac:dyDescent="0.25">
      <c r="A22" s="14" t="s">
        <v>31</v>
      </c>
      <c r="B22" s="17" t="s">
        <v>32</v>
      </c>
      <c r="C22" s="12">
        <v>90826.82</v>
      </c>
      <c r="D22" s="12">
        <v>5745.2</v>
      </c>
      <c r="E22" s="13">
        <f>D22/C22</f>
        <v>6.3254444006737215E-2</v>
      </c>
    </row>
    <row r="23" spans="1:5" ht="48.75" hidden="1" customHeight="1" x14ac:dyDescent="0.25">
      <c r="A23" s="14" t="s">
        <v>33</v>
      </c>
      <c r="B23" s="15" t="s">
        <v>34</v>
      </c>
      <c r="C23" s="5">
        <f>C25+C24</f>
        <v>0</v>
      </c>
      <c r="D23" s="5">
        <f>D25+D24</f>
        <v>0</v>
      </c>
      <c r="E23" s="13" t="e">
        <f t="shared" ref="E23:E26" si="3">D23/C23</f>
        <v>#DIV/0!</v>
      </c>
    </row>
    <row r="24" spans="1:5" ht="81" hidden="1" customHeight="1" x14ac:dyDescent="0.25">
      <c r="A24" s="14" t="s">
        <v>35</v>
      </c>
      <c r="B24" s="16" t="s">
        <v>36</v>
      </c>
      <c r="C24" s="11"/>
      <c r="D24" s="11"/>
      <c r="E24" s="13" t="e">
        <f t="shared" si="3"/>
        <v>#DIV/0!</v>
      </c>
    </row>
    <row r="25" spans="1:5" ht="48.75" hidden="1" customHeight="1" x14ac:dyDescent="0.25">
      <c r="A25" s="14" t="s">
        <v>37</v>
      </c>
      <c r="B25" s="18" t="s">
        <v>38</v>
      </c>
      <c r="C25" s="12"/>
      <c r="D25" s="12"/>
      <c r="E25" s="13" t="e">
        <f t="shared" si="3"/>
        <v>#DIV/0!</v>
      </c>
    </row>
    <row r="26" spans="1:5" ht="31.5" customHeight="1" x14ac:dyDescent="0.25">
      <c r="A26" s="23" t="s">
        <v>39</v>
      </c>
      <c r="B26" s="24" t="s">
        <v>66</v>
      </c>
      <c r="C26" s="21">
        <f>C27</f>
        <v>5637303</v>
      </c>
      <c r="D26" s="21">
        <f t="shared" ref="D26" si="4">D27</f>
        <v>5333842.3</v>
      </c>
      <c r="E26" s="34">
        <f t="shared" si="3"/>
        <v>0.94616916990269995</v>
      </c>
    </row>
    <row r="27" spans="1:5" ht="47.25" customHeight="1" x14ac:dyDescent="0.25">
      <c r="A27" s="14" t="s">
        <v>40</v>
      </c>
      <c r="B27" s="16" t="s">
        <v>41</v>
      </c>
      <c r="C27" s="5">
        <f>C28+C32+C33+C34+C35+C30+C31+C29</f>
        <v>5637303</v>
      </c>
      <c r="D27" s="5">
        <f>D28+D32+D33+D34+D35+D30+D31+D29+D37+D38</f>
        <v>5333842.3</v>
      </c>
      <c r="E27" s="6">
        <f t="shared" si="1"/>
        <v>0.94616916990269995</v>
      </c>
    </row>
    <row r="28" spans="1:5" ht="36" customHeight="1" x14ac:dyDescent="0.25">
      <c r="A28" s="14" t="s">
        <v>42</v>
      </c>
      <c r="B28" s="16" t="s">
        <v>43</v>
      </c>
      <c r="C28" s="12">
        <v>4435050</v>
      </c>
      <c r="D28" s="12">
        <v>4430800.2</v>
      </c>
      <c r="E28" s="13">
        <f t="shared" si="1"/>
        <v>0.99904176954036594</v>
      </c>
    </row>
    <row r="29" spans="1:5" ht="36.75" customHeight="1" x14ac:dyDescent="0.25">
      <c r="A29" s="14" t="s">
        <v>62</v>
      </c>
      <c r="B29" s="16" t="s">
        <v>63</v>
      </c>
      <c r="C29" s="12">
        <v>932900</v>
      </c>
      <c r="D29" s="12">
        <v>80100</v>
      </c>
      <c r="E29" s="13">
        <f t="shared" si="1"/>
        <v>8.5861292743059273E-2</v>
      </c>
    </row>
    <row r="30" spans="1:5" ht="33.75" customHeight="1" x14ac:dyDescent="0.25">
      <c r="A30" s="14" t="s">
        <v>44</v>
      </c>
      <c r="B30" s="17" t="s">
        <v>45</v>
      </c>
      <c r="C30" s="12">
        <v>165328</v>
      </c>
      <c r="D30" s="12">
        <v>92654</v>
      </c>
      <c r="E30" s="13">
        <f t="shared" si="1"/>
        <v>0.56042533630117097</v>
      </c>
    </row>
    <row r="31" spans="1:5" ht="54" hidden="1" customHeight="1" x14ac:dyDescent="0.25">
      <c r="A31" s="14" t="s">
        <v>46</v>
      </c>
      <c r="B31" s="17" t="s">
        <v>47</v>
      </c>
      <c r="C31" s="12"/>
      <c r="D31" s="12"/>
      <c r="E31" s="13" t="e">
        <f t="shared" si="1"/>
        <v>#DIV/0!</v>
      </c>
    </row>
    <row r="32" spans="1:5" ht="45.75" customHeight="1" x14ac:dyDescent="0.25">
      <c r="A32" s="14" t="s">
        <v>48</v>
      </c>
      <c r="B32" s="16" t="s">
        <v>49</v>
      </c>
      <c r="C32" s="12">
        <v>104025</v>
      </c>
      <c r="D32" s="12">
        <v>113475</v>
      </c>
      <c r="E32" s="13">
        <f t="shared" si="1"/>
        <v>1.0908435472242251</v>
      </c>
    </row>
    <row r="33" spans="1:5" ht="29.25" hidden="1" customHeight="1" x14ac:dyDescent="0.25">
      <c r="A33" s="14" t="s">
        <v>50</v>
      </c>
      <c r="B33" s="16" t="s">
        <v>51</v>
      </c>
      <c r="C33" s="12"/>
      <c r="D33" s="12"/>
      <c r="E33" s="13" t="e">
        <f t="shared" si="1"/>
        <v>#DIV/0!</v>
      </c>
    </row>
    <row r="34" spans="1:5" ht="66" hidden="1" customHeight="1" x14ac:dyDescent="0.25">
      <c r="A34" s="14" t="s">
        <v>52</v>
      </c>
      <c r="B34" s="16" t="s">
        <v>53</v>
      </c>
      <c r="C34" s="12"/>
      <c r="D34" s="12"/>
      <c r="E34" s="13" t="e">
        <f t="shared" si="1"/>
        <v>#DIV/0!</v>
      </c>
    </row>
    <row r="35" spans="1:5" ht="72" hidden="1" customHeight="1" x14ac:dyDescent="0.25">
      <c r="A35" s="14" t="s">
        <v>54</v>
      </c>
      <c r="B35" s="17" t="s">
        <v>55</v>
      </c>
      <c r="C35" s="12">
        <v>0</v>
      </c>
      <c r="D35" s="12">
        <v>0</v>
      </c>
      <c r="E35" s="13"/>
    </row>
    <row r="36" spans="1:5" ht="48" hidden="1" customHeight="1" x14ac:dyDescent="0.25">
      <c r="A36" s="14" t="s">
        <v>56</v>
      </c>
      <c r="B36" s="17" t="s">
        <v>57</v>
      </c>
      <c r="C36" s="12"/>
      <c r="D36" s="12"/>
      <c r="E36" s="13">
        <v>0</v>
      </c>
    </row>
    <row r="37" spans="1:5" ht="48" customHeight="1" x14ac:dyDescent="0.25">
      <c r="A37" s="14" t="s">
        <v>46</v>
      </c>
      <c r="B37" s="17" t="s">
        <v>47</v>
      </c>
      <c r="C37" s="12"/>
      <c r="D37" s="12">
        <v>6939</v>
      </c>
      <c r="E37" s="31">
        <v>0</v>
      </c>
    </row>
    <row r="38" spans="1:5" ht="48" customHeight="1" x14ac:dyDescent="0.25">
      <c r="A38" s="14" t="s">
        <v>54</v>
      </c>
      <c r="B38" s="17" t="s">
        <v>55</v>
      </c>
      <c r="C38" s="12"/>
      <c r="D38" s="12">
        <v>609874.1</v>
      </c>
      <c r="E38" s="31">
        <v>0</v>
      </c>
    </row>
    <row r="39" spans="1:5" ht="30.75" customHeight="1" x14ac:dyDescent="0.25">
      <c r="A39" s="3"/>
      <c r="B39" s="19" t="s">
        <v>58</v>
      </c>
      <c r="C39" s="5">
        <f>C6+C17+C26</f>
        <v>6479761.54</v>
      </c>
      <c r="D39" s="5">
        <f>D6+D17+D26</f>
        <v>6104088.3499999996</v>
      </c>
      <c r="E39" s="6">
        <f t="shared" si="1"/>
        <v>0.94202360878854186</v>
      </c>
    </row>
  </sheetData>
  <mergeCells count="4">
    <mergeCell ref="D3:E3"/>
    <mergeCell ref="A1:E2"/>
    <mergeCell ref="A6:B6"/>
    <mergeCell ref="A17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2018-10-22T07:04:59Z</dcterms:modified>
</cp:coreProperties>
</file>